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_de_trabalho"/>
  <bookViews>
    <workbookView xWindow="0" yWindow="30" windowWidth="11655" windowHeight="6090" tabRatio="933"/>
  </bookViews>
  <sheets>
    <sheet name="Orçamento Básico EM BRANCO" sheetId="34" r:id="rId1"/>
  </sheets>
  <externalReferences>
    <externalReference r:id="rId2"/>
    <externalReference r:id="rId3"/>
    <externalReference r:id="rId4"/>
    <externalReference r:id="rId5"/>
  </externalReferences>
  <definedNames>
    <definedName name="_dia1">#REF!</definedName>
    <definedName name="_dia10">#REF!</definedName>
    <definedName name="_dia11" localSheetId="0">#REF!</definedName>
    <definedName name="_dia11">#REF!</definedName>
    <definedName name="_dia12" localSheetId="0">#REF!</definedName>
    <definedName name="_dia12">#REF!</definedName>
    <definedName name="_dia13" localSheetId="0">#REF!</definedName>
    <definedName name="_dia13">#REF!</definedName>
    <definedName name="_dia2">#REF!</definedName>
    <definedName name="_dia3">#REF!</definedName>
    <definedName name="_dia4">#REF!</definedName>
    <definedName name="_dia5">#REF!</definedName>
    <definedName name="_dia6">#REF!</definedName>
    <definedName name="_dia7">#REF!</definedName>
    <definedName name="_dia8">#REF!</definedName>
    <definedName name="_dia9">#REF!</definedName>
    <definedName name="_r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_r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_SA1">[1]Sal.Equip!$C$38</definedName>
    <definedName name="_SAL1">#REF!</definedName>
    <definedName name="_SAL10">#REF!</definedName>
    <definedName name="_SAL11">#REF!</definedName>
    <definedName name="_SAL12" localSheetId="0">'[2]QD-09-UtiEquip'!#REF!</definedName>
    <definedName name="_SAL12">'[2]QD-09-UtiEquip'!#REF!</definedName>
    <definedName name="_SAL13" localSheetId="0">'[2]QD-09-UtiEquip'!#REF!</definedName>
    <definedName name="_SAL13">'[2]QD-09-UtiEquip'!#REF!</definedName>
    <definedName name="_SAL14" localSheetId="0">'[2]QD-09-UtiEquip'!#REF!</definedName>
    <definedName name="_SAL14">'[2]QD-09-UtiEquip'!#REF!</definedName>
    <definedName name="_SAL15" localSheetId="0">'[2]QD-09-UtiEquip'!#REF!</definedName>
    <definedName name="_SAL15">'[2]QD-09-UtiEquip'!#REF!</definedName>
    <definedName name="_SAL16" localSheetId="0">'[2]QD-09-UtiEquip'!#REF!</definedName>
    <definedName name="_SAL16">'[2]QD-09-UtiEquip'!#REF!</definedName>
    <definedName name="_SAL2">#REF!</definedName>
    <definedName name="_SAL3" localSheetId="0">'[2]QD-09-UtiEquip'!#REF!</definedName>
    <definedName name="_SAL3">'[2]QD-09-UtiEquip'!#REF!</definedName>
    <definedName name="_SAL4" localSheetId="0">'[2]QD-09-UtiEquip'!#REF!</definedName>
    <definedName name="_SAL4">'[2]QD-09-UtiEquip'!#REF!</definedName>
    <definedName name="_SAL5" localSheetId="0">#REF!</definedName>
    <definedName name="_SAL5">#REF!</definedName>
    <definedName name="_SAL6">#REF!</definedName>
    <definedName name="_SAL7">#REF!</definedName>
    <definedName name="_SAL8">#REF!</definedName>
    <definedName name="_SAL9">#REF!</definedName>
    <definedName name="_SP2">[1]Sal.Equip!$C$16</definedName>
    <definedName name="_ST1">[1]Sal.Equip!$C$25</definedName>
    <definedName name="_ST2">[1]Sal.Equip!$C$27</definedName>
    <definedName name="_tot1">#REF!</definedName>
    <definedName name="_tot10">#REF!</definedName>
    <definedName name="_tot11">#REF!</definedName>
    <definedName name="_tot12">#REF!</definedName>
    <definedName name="_tot13">#REF!</definedName>
    <definedName name="_tot14">#REF!</definedName>
    <definedName name="_tot15">#REF!</definedName>
    <definedName name="_tot16">#REF!</definedName>
    <definedName name="_tot17">#REF!</definedName>
    <definedName name="_tot18">#REF!</definedName>
    <definedName name="_tot19">#REF!</definedName>
    <definedName name="_tot2">#REF!</definedName>
    <definedName name="_tot20">#REF!</definedName>
    <definedName name="_tot21" localSheetId="0">#REF!</definedName>
    <definedName name="_tot21">#REF!</definedName>
    <definedName name="_tot22" localSheetId="0">#REF!</definedName>
    <definedName name="_tot22">#REF!</definedName>
    <definedName name="_tot23" localSheetId="0">#REF!</definedName>
    <definedName name="_tot23">#REF!</definedName>
    <definedName name="_tot24" localSheetId="0">#REF!</definedName>
    <definedName name="_tot24">#REF!</definedName>
    <definedName name="_tot25" localSheetId="0">#REF!</definedName>
    <definedName name="_tot25">#REF!</definedName>
    <definedName name="_tot26" localSheetId="0">#REF!</definedName>
    <definedName name="_tot26">#REF!</definedName>
    <definedName name="_tot27" localSheetId="0">#REF!</definedName>
    <definedName name="_tot27">#REF!</definedName>
    <definedName name="_tot28" localSheetId="0">#REF!</definedName>
    <definedName name="_tot28">#REF!</definedName>
    <definedName name="_tot29" localSheetId="0">#REF!</definedName>
    <definedName name="_tot29">#REF!</definedName>
    <definedName name="_tot3">#REF!</definedName>
    <definedName name="_tot30" localSheetId="0">#REF!</definedName>
    <definedName name="_tot30">#REF!</definedName>
    <definedName name="_tot4">#REF!</definedName>
    <definedName name="_tot5">#REF!</definedName>
    <definedName name="_tot6">#REF!</definedName>
    <definedName name="_tot7">#REF!</definedName>
    <definedName name="_tot8">#REF!</definedName>
    <definedName name="_tot9">#REF!</definedName>
    <definedName name="aa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aa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aaa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_xlnm.Print_Area" localSheetId="0">'Orçamento Básico EM BRANCO'!$A$1:$G$66</definedName>
    <definedName name="_xlnm.Print_Area">#REF!</definedName>
    <definedName name="BUEIROS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BUEIROS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CACA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CACA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cadastro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cadastro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ççç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custo">#REF!</definedName>
    <definedName name="d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d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d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ddd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ddd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ESAA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ESAA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f" localSheetId="0">#REF!</definedName>
    <definedName name="df">#REF!</definedName>
    <definedName name="diar1">#REF!</definedName>
    <definedName name="diar2">#REF!</definedName>
    <definedName name="dima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ima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see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dsee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ee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CDD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CDD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DDS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DDS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FF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FFFFF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FFFFF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RDE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FRDE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G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GGFFF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GGFFF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GGRFFF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GGRFFF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GJJGL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LOTE4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Oaa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Oaa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oss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oss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P0">[3]Sal.Equip!$C$12</definedName>
    <definedName name="PE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perc">#REF!</definedName>
    <definedName name="Plan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Plan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RE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RE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RER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RER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RRFFF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RRFFF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A0">[1]Sal.Equip!$C$36</definedName>
    <definedName name="SAL0A" localSheetId="0">#REF!</definedName>
    <definedName name="SAL0A">#REF!</definedName>
    <definedName name="SAL0T" localSheetId="0">#REF!</definedName>
    <definedName name="SAL0T">#REF!</definedName>
    <definedName name="SAL1A" localSheetId="0">#REF!</definedName>
    <definedName name="SAL1A">#REF!</definedName>
    <definedName name="SAL1T">#REF!</definedName>
    <definedName name="SAL2A">#REF!</definedName>
    <definedName name="SAL2P">#REF!</definedName>
    <definedName name="SAL2T">#REF!</definedName>
    <definedName name="SAL3A">#REF!</definedName>
    <definedName name="SAL3P" localSheetId="0">#REF!</definedName>
    <definedName name="SAL3P">#REF!</definedName>
    <definedName name="SAL3T" localSheetId="0">#REF!</definedName>
    <definedName name="SAL3T">#REF!</definedName>
    <definedName name="SAL4A" localSheetId="0">#REF!</definedName>
    <definedName name="SAL4A">#REF!</definedName>
    <definedName name="SAL4P">#REF!</definedName>
    <definedName name="SAL4T">#REF!</definedName>
    <definedName name="SALA0">[3]Sal.Equip!$C$36</definedName>
    <definedName name="SALA1">[3]Sal.Equip!$C$38</definedName>
    <definedName name="SALA2">[3]Sal.Equip!$C$40</definedName>
    <definedName name="SALA4">[3]Sal.Equip!$C$44</definedName>
    <definedName name="SALP0">#REF!</definedName>
    <definedName name="SALP1" localSheetId="0">'[4]util.equip (2)'!#REF!</definedName>
    <definedName name="SALP1">'[4]util.equip (2)'!#REF!</definedName>
    <definedName name="SALP2">[3]Sal.Equip!$C$16</definedName>
    <definedName name="SALP3" localSheetId="0">'[4]util.equip (2)'!#REF!</definedName>
    <definedName name="SALP3">'[4]util.equip (2)'!#REF!</definedName>
    <definedName name="SALP4" localSheetId="0">'[4]util.equip (2)'!#REF!</definedName>
    <definedName name="SALP4">'[4]util.equip (2)'!#REF!</definedName>
    <definedName name="SALT0">[3]Sal.Equip!$C$23</definedName>
    <definedName name="SALT1">[3]Sal.Equip!$C$25</definedName>
    <definedName name="SALT2">[3]Sal.Equip!$C$27</definedName>
    <definedName name="SALT3">[3]Sal.Equip!$C$29</definedName>
    <definedName name="SALT4">[3]Sal.Equip!$C$31</definedName>
    <definedName name="SD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D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DDFFGF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DDFFGF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DS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DS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P0">[1]Sal.Equip!$C$12</definedName>
    <definedName name="SUP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SUPERV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tabela">#REF!</definedName>
    <definedName name="taxa">#REF!</definedName>
    <definedName name="taxa2" localSheetId="0">#REF!</definedName>
    <definedName name="taxa2">#REF!</definedName>
    <definedName name="TGGFD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TGGFD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_xlnm.Print_Titles" localSheetId="0">'Orçamento Básico EM BRANCO'!$2:$8</definedName>
    <definedName name="TOT">#REF!</definedName>
    <definedName name="total" localSheetId="0">'[2]QD-09-UtiEquip'!#REF!</definedName>
    <definedName name="total">'[2]QD-09-UtiEquip'!#REF!</definedName>
    <definedName name="total1" localSheetId="0">'[2]QD-09-UtiEquip'!#REF!</definedName>
    <definedName name="total1">'[2]QD-09-UtiEquip'!#REF!</definedName>
    <definedName name="tx">#REF!</definedName>
    <definedName name="wrn.tudo.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wrn.tudo.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X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X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xxxxx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Z" localSheetId="0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  <definedName name="Z" hidden="1">{#N/A,#N/A,FALSE,"QUADRO 10";#N/A,#N/A,FALSE,"QUADRO 11";#N/A,#N/A,FALSE,"QUADRO 12";#N/A,#N/A,FALSE,"QUADRO 13";#N/A,#N/A,FALSE,"QUADRO 14";#N/A,#N/A,FALSE,"QUADRO 16";#N/A,#N/A,FALSE,"QUADRO 17";#N/A,#N/A,FALSE,"QUADRO 18";#N/A,#N/A,FALSE,"QUADRO 19";#N/A,#N/A,FALSE,"QUADRO 20";#N/A,#N/A,FALSE,"QUADRO 21";#N/A,#N/A,FALSE,"QUADRO 19A";#N/A,#N/A,FALSE,"QUADRO 19B";#N/A,#N/A,FALSE,"DEMONS.DESPESAS";#N/A,#N/A,FALSE,"ENCARGOS 79,12 %";#N/A,#N/A,FALSE,"ENCARGOS 15,0%"}</definedName>
  </definedNames>
  <calcPr calcId="125725"/>
</workbook>
</file>

<file path=xl/calcChain.xml><?xml version="1.0" encoding="utf-8"?>
<calcChain xmlns="http://schemas.openxmlformats.org/spreadsheetml/2006/main">
  <c r="G58" i="34"/>
  <c r="G57"/>
  <c r="G59" s="1"/>
  <c r="G53"/>
  <c r="G52"/>
  <c r="G51"/>
  <c r="G54" s="1"/>
  <c r="G47"/>
  <c r="G46"/>
  <c r="G48"/>
  <c r="G42"/>
  <c r="G41"/>
  <c r="G43" s="1"/>
  <c r="G30"/>
  <c r="G29"/>
  <c r="G28"/>
  <c r="G27"/>
  <c r="G26"/>
  <c r="G25"/>
  <c r="G24"/>
  <c r="G23"/>
  <c r="G22"/>
  <c r="G21"/>
  <c r="G20"/>
  <c r="G19"/>
  <c r="G31" s="1"/>
  <c r="G14"/>
  <c r="G13"/>
  <c r="G12"/>
  <c r="G16"/>
  <c r="G32" s="1"/>
  <c r="G34" l="1"/>
  <c r="G35" s="1"/>
  <c r="G37"/>
  <c r="G38" s="1"/>
  <c r="G60" s="1"/>
  <c r="G61" s="1"/>
  <c r="G62" s="1"/>
  <c r="G64" s="1"/>
  <c r="F66" s="1"/>
</calcChain>
</file>

<file path=xl/sharedStrings.xml><?xml version="1.0" encoding="utf-8"?>
<sst xmlns="http://schemas.openxmlformats.org/spreadsheetml/2006/main" count="126" uniqueCount="98">
  <si>
    <t>C</t>
  </si>
  <si>
    <t>QUANTIDADE</t>
  </si>
  <si>
    <t>Modalidade</t>
  </si>
  <si>
    <t>Número</t>
  </si>
  <si>
    <t>Data da Abertura</t>
  </si>
  <si>
    <t>ITEM</t>
  </si>
  <si>
    <t>I</t>
  </si>
  <si>
    <t>UNIDADE</t>
  </si>
  <si>
    <t>UNITÁRIO</t>
  </si>
  <si>
    <t>veículo/mês</t>
  </si>
  <si>
    <t>%</t>
  </si>
  <si>
    <t>ORÇAMENTO BÁSICO</t>
  </si>
  <si>
    <t>A</t>
  </si>
  <si>
    <t>Chefe de Escritório</t>
  </si>
  <si>
    <t>Motorista</t>
  </si>
  <si>
    <t>Topógrafo</t>
  </si>
  <si>
    <t>Laboratorista</t>
  </si>
  <si>
    <t>ESPECIFICAÇÃO/DISCRIMINAÇÃO</t>
  </si>
  <si>
    <t xml:space="preserve">PREÇO  </t>
  </si>
  <si>
    <t>P/MÊS</t>
  </si>
  <si>
    <t>Nº MESES</t>
  </si>
  <si>
    <t xml:space="preserve">TOTAL  </t>
  </si>
  <si>
    <t>EQUIPE TÉCNICA</t>
  </si>
  <si>
    <t>A.1</t>
  </si>
  <si>
    <t>PESSOAL DE NÍVEL SUPERIOR</t>
  </si>
  <si>
    <t>A.1.1</t>
  </si>
  <si>
    <t>Engenheiro  Residente</t>
  </si>
  <si>
    <t>homem/mês</t>
  </si>
  <si>
    <t>SOMA</t>
  </si>
  <si>
    <t>A.2</t>
  </si>
  <si>
    <t>PESSOAL NÍVEL MÉDIO</t>
  </si>
  <si>
    <t>A.2.1</t>
  </si>
  <si>
    <t>A.2.2</t>
  </si>
  <si>
    <t>A.2.3</t>
  </si>
  <si>
    <t>Auxiliar de topografia ( Medidor)</t>
  </si>
  <si>
    <t>A.2.4</t>
  </si>
  <si>
    <t>Auxiliar de topografia ( Operário)</t>
  </si>
  <si>
    <t>A.2.5</t>
  </si>
  <si>
    <t>A.2.6</t>
  </si>
  <si>
    <t>Laboratorista Auxiliar</t>
  </si>
  <si>
    <t>A.2.7</t>
  </si>
  <si>
    <t>Fiscal Geral</t>
  </si>
  <si>
    <t>A.2.8</t>
  </si>
  <si>
    <t xml:space="preserve">Fiscal  de Campo </t>
  </si>
  <si>
    <t>A.2.9</t>
  </si>
  <si>
    <t>Desenhista / Calculista / Operador de Informática</t>
  </si>
  <si>
    <t>A.2.10</t>
  </si>
  <si>
    <t>Servente / Vigia</t>
  </si>
  <si>
    <t>SUB-TOTAL  A</t>
  </si>
  <si>
    <t>B</t>
  </si>
  <si>
    <t>Encargos Sociais (% do item A)</t>
  </si>
  <si>
    <t>SUB-TOTAL B</t>
  </si>
  <si>
    <t>SUB-TOTAL  C</t>
  </si>
  <si>
    <t>D</t>
  </si>
  <si>
    <t>VEÍCULOS</t>
  </si>
  <si>
    <t>D.1</t>
  </si>
  <si>
    <t xml:space="preserve"> Automóvel Utilitário </t>
  </si>
  <si>
    <t>D.2</t>
  </si>
  <si>
    <t>Automóvel Sedan</t>
  </si>
  <si>
    <t>SUB-TOTAL D</t>
  </si>
  <si>
    <t>E</t>
  </si>
  <si>
    <t>UTILIZAÇÃO DE IMÓVEIS</t>
  </si>
  <si>
    <t>E.1</t>
  </si>
  <si>
    <t>Escritório</t>
  </si>
  <si>
    <t>ud/mês</t>
  </si>
  <si>
    <t>E.2</t>
  </si>
  <si>
    <t>Alojamento de Pessoal</t>
  </si>
  <si>
    <t>SUB-TOTAL E</t>
  </si>
  <si>
    <t>F</t>
  </si>
  <si>
    <t>UTILIZAÇÃO DE EQUIPAMENTO E MOBILIÁRIO</t>
  </si>
  <si>
    <t>F.1</t>
  </si>
  <si>
    <t>Instrumentos topográficos e acessórios</t>
  </si>
  <si>
    <t>F.2</t>
  </si>
  <si>
    <t>F.3</t>
  </si>
  <si>
    <t>SUB-TOTAL F</t>
  </si>
  <si>
    <t>G</t>
  </si>
  <si>
    <t>RELATÓRIOS</t>
  </si>
  <si>
    <t>Relatórios Mensais</t>
  </si>
  <si>
    <t>"As Built"</t>
  </si>
  <si>
    <t>SUB-TOTAL G</t>
  </si>
  <si>
    <t>TOTAL 1</t>
  </si>
  <si>
    <t>H</t>
  </si>
  <si>
    <t>REMUNERAÇÃO DE ESCRITÓRIO (% A, B, C......G)</t>
  </si>
  <si>
    <t>TOTAL 2</t>
  </si>
  <si>
    <t>DESPESAS FISCAIS (% A, B, C......H)</t>
  </si>
  <si>
    <t>VALOR GLOBAL =</t>
  </si>
  <si>
    <t>ANEXO I</t>
  </si>
  <si>
    <t>A.2.11</t>
  </si>
  <si>
    <t>G.1</t>
  </si>
  <si>
    <t>G.2</t>
  </si>
  <si>
    <t>A.1.2</t>
  </si>
  <si>
    <t>A.1.3</t>
  </si>
  <si>
    <t>Consultor Especial</t>
  </si>
  <si>
    <t>Engenheiro  Supervisor</t>
  </si>
  <si>
    <t>A.2.12</t>
  </si>
  <si>
    <t>Nivelador</t>
  </si>
  <si>
    <t>Custos Administativos (% do item A + B)</t>
  </si>
  <si>
    <t>OBJETO: EXECUÇÃO DOS SERVIÇOS DE SUPERVISÃO E FISCALIZAÇÃO DAS OBRAS DE CONSTRUÇÃO DE UMA PASSARELA PARA PEDESTRES LOCALIZADA NO KM 1,3 DA RODOVIA PE-060, DE UM RETORNO PRÓXIMO AO VIADUTO DA LINHA FÉRREA NA RODOVIA PE-060, DO VIADUTO COM VÃO DE 20,0m SOBRE A LINHA FÉRREA NA RODOVIA PE-060, RODOVIA PE-060, TRECHO: ENTR. BR-101 (CABO) - ENTR. ACESSO À SUAPE, COM EXTENSÃO DE 600,00m E DUAS OBRAS ESPECIAIS (VIADUTOS) E DA FUNDAÇÃO DE ATERRO DOS ENCONTROS, NUMA EXTENSÃO APROXIMADA DE 103,00m (CADA) A SER CONSTRUÍDA NA CIDADE DO CABO DE SANTO AGOSTINHO.</t>
  </si>
</sst>
</file>

<file path=xl/styles.xml><?xml version="1.0" encoding="utf-8"?>
<styleSheet xmlns="http://schemas.openxmlformats.org/spreadsheetml/2006/main">
  <numFmts count="6"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(&quot;R$&quot;* #,##0.00_);_(&quot;R$&quot;* \(#,##0.00\);_(&quot;R$&quot;* &quot;-&quot;??_);_(@_)"/>
    <numFmt numFmtId="165" formatCode="_(* #,##0.000_);_(* \(#,##0.000\);_(* &quot;-&quot;??_);_(@_)"/>
    <numFmt numFmtId="166" formatCode="\$#,##0\ ;\(\$#,##0\)"/>
    <numFmt numFmtId="167" formatCode="00"/>
  </numFmts>
  <fonts count="33">
    <font>
      <sz val="10"/>
      <name val="Arial"/>
    </font>
    <font>
      <sz val="10"/>
      <name val="Arial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8"/>
      <color indexed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3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1" fillId="7" borderId="1" applyNumberFormat="0" applyAlignment="0" applyProtection="0"/>
    <xf numFmtId="2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22" borderId="0" applyNumberFormat="0" applyBorder="0" applyAlignment="0" applyProtection="0"/>
    <xf numFmtId="0" fontId="9" fillId="0" borderId="0"/>
    <xf numFmtId="0" fontId="5" fillId="23" borderId="4" applyNumberFormat="0" applyAlignment="0" applyProtection="0"/>
    <xf numFmtId="9" fontId="31" fillId="0" borderId="0" applyFont="0" applyFill="0" applyBorder="0" applyAlignment="0" applyProtection="0"/>
    <xf numFmtId="0" fontId="24" fillId="16" borderId="5" applyNumberFormat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2" fillId="0" borderId="9" applyNumberFormat="0" applyFont="0" applyFill="0" applyAlignment="0" applyProtection="0"/>
  </cellStyleXfs>
  <cellXfs count="80">
    <xf numFmtId="0" fontId="0" fillId="0" borderId="0" xfId="0"/>
    <xf numFmtId="0" fontId="10" fillId="0" borderId="10" xfId="38" applyFont="1" applyFill="1" applyBorder="1" applyAlignment="1" applyProtection="1">
      <alignment horizontal="left" vertical="center"/>
    </xf>
    <xf numFmtId="0" fontId="11" fillId="0" borderId="11" xfId="38" applyFont="1" applyFill="1" applyBorder="1" applyAlignment="1" applyProtection="1">
      <alignment horizontal="left" vertical="center"/>
    </xf>
    <xf numFmtId="0" fontId="10" fillId="0" borderId="10" xfId="38" applyFont="1" applyFill="1" applyBorder="1" applyAlignment="1" applyProtection="1">
      <alignment horizontal="center" vertical="center"/>
    </xf>
    <xf numFmtId="0" fontId="5" fillId="0" borderId="12" xfId="38" applyFont="1" applyFill="1" applyBorder="1" applyAlignment="1" applyProtection="1">
      <alignment vertical="center"/>
    </xf>
    <xf numFmtId="0" fontId="13" fillId="0" borderId="0" xfId="38" applyFont="1" applyFill="1" applyAlignment="1" applyProtection="1">
      <alignment vertical="center"/>
    </xf>
    <xf numFmtId="0" fontId="5" fillId="0" borderId="0" xfId="38" applyFont="1" applyFill="1" applyAlignment="1" applyProtection="1">
      <alignment vertical="center"/>
    </xf>
    <xf numFmtId="44" fontId="5" fillId="0" borderId="0" xfId="38" applyNumberFormat="1" applyFont="1" applyFill="1" applyAlignment="1" applyProtection="1">
      <alignment vertical="center"/>
    </xf>
    <xf numFmtId="14" fontId="12" fillId="0" borderId="13" xfId="38" applyNumberFormat="1" applyFont="1" applyFill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left" vertical="center"/>
    </xf>
    <xf numFmtId="0" fontId="6" fillId="0" borderId="12" xfId="0" applyFont="1" applyBorder="1" applyAlignment="1" applyProtection="1">
      <alignment horizontal="center" vertical="center"/>
    </xf>
    <xf numFmtId="43" fontId="6" fillId="0" borderId="12" xfId="0" applyNumberFormat="1" applyFont="1" applyBorder="1" applyAlignment="1" applyProtection="1">
      <alignment horizontal="right" vertical="center"/>
    </xf>
    <xf numFmtId="0" fontId="10" fillId="0" borderId="14" xfId="0" applyFont="1" applyBorder="1" applyAlignment="1" applyProtection="1">
      <alignment horizontal="center"/>
    </xf>
    <xf numFmtId="43" fontId="6" fillId="0" borderId="14" xfId="0" applyNumberFormat="1" applyFont="1" applyBorder="1" applyAlignment="1" applyProtection="1">
      <alignment horizontal="right" vertical="center"/>
    </xf>
    <xf numFmtId="0" fontId="10" fillId="0" borderId="12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 vertical="top"/>
    </xf>
    <xf numFmtId="0" fontId="6" fillId="0" borderId="0" xfId="0" applyFont="1" applyBorder="1" applyAlignment="1" applyProtection="1">
      <alignment horizontal="justify" vertical="top"/>
    </xf>
    <xf numFmtId="0" fontId="5" fillId="0" borderId="0" xfId="0" applyFont="1" applyBorder="1" applyAlignment="1" applyProtection="1">
      <alignment horizontal="center" vertical="top"/>
    </xf>
    <xf numFmtId="3" fontId="5" fillId="0" borderId="0" xfId="0" applyNumberFormat="1" applyFont="1" applyBorder="1" applyAlignment="1" applyProtection="1">
      <alignment vertical="top"/>
    </xf>
    <xf numFmtId="43" fontId="5" fillId="0" borderId="0" xfId="0" applyNumberFormat="1" applyFont="1" applyBorder="1" applyAlignment="1" applyProtection="1">
      <alignment horizontal="right" vertical="top"/>
    </xf>
    <xf numFmtId="43" fontId="5" fillId="0" borderId="0" xfId="0" applyNumberFormat="1" applyFont="1" applyBorder="1" applyAlignment="1" applyProtection="1">
      <alignment vertical="top"/>
    </xf>
    <xf numFmtId="0" fontId="5" fillId="0" borderId="0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justify" vertical="top"/>
    </xf>
    <xf numFmtId="4" fontId="5" fillId="0" borderId="0" xfId="0" applyNumberFormat="1" applyFont="1" applyBorder="1" applyAlignment="1" applyProtection="1">
      <alignment vertical="top"/>
    </xf>
    <xf numFmtId="0" fontId="6" fillId="0" borderId="0" xfId="0" applyFont="1" applyBorder="1" applyAlignment="1" applyProtection="1">
      <alignment horizontal="right" vertical="top"/>
    </xf>
    <xf numFmtId="0" fontId="5" fillId="0" borderId="0" xfId="0" applyFont="1" applyBorder="1" applyAlignment="1" applyProtection="1">
      <alignment vertical="top"/>
    </xf>
    <xf numFmtId="2" fontId="5" fillId="0" borderId="0" xfId="0" applyNumberFormat="1" applyFont="1" applyBorder="1" applyAlignment="1" applyProtection="1">
      <alignment vertical="top"/>
    </xf>
    <xf numFmtId="0" fontId="0" fillId="0" borderId="0" xfId="0" applyBorder="1" applyProtection="1"/>
    <xf numFmtId="0" fontId="5" fillId="0" borderId="0" xfId="0" applyFont="1" applyFill="1" applyBorder="1" applyAlignment="1" applyProtection="1">
      <alignment horizontal="justify" vertical="top"/>
    </xf>
    <xf numFmtId="167" fontId="5" fillId="0" borderId="0" xfId="0" applyNumberFormat="1" applyFont="1" applyFill="1" applyBorder="1" applyAlignment="1" applyProtection="1">
      <alignment horizontal="center"/>
    </xf>
    <xf numFmtId="2" fontId="5" fillId="0" borderId="0" xfId="0" applyNumberFormat="1" applyFont="1" applyFill="1" applyBorder="1" applyAlignment="1" applyProtection="1">
      <alignment horizontal="right"/>
    </xf>
    <xf numFmtId="43" fontId="5" fillId="0" borderId="0" xfId="0" applyNumberFormat="1" applyFont="1" applyFill="1" applyBorder="1" applyAlignment="1" applyProtection="1">
      <alignment horizontal="center"/>
    </xf>
    <xf numFmtId="43" fontId="5" fillId="0" borderId="0" xfId="0" applyNumberFormat="1" applyFont="1" applyFill="1" applyBorder="1" applyAlignment="1" applyProtection="1"/>
    <xf numFmtId="4" fontId="14" fillId="0" borderId="0" xfId="0" applyNumberFormat="1" applyFont="1" applyBorder="1" applyAlignment="1" applyProtection="1">
      <alignment vertical="top"/>
    </xf>
    <xf numFmtId="43" fontId="5" fillId="0" borderId="0" xfId="42" applyFont="1" applyFill="1" applyAlignment="1" applyProtection="1">
      <alignment vertical="center"/>
    </xf>
    <xf numFmtId="165" fontId="5" fillId="0" borderId="0" xfId="0" applyNumberFormat="1" applyFont="1" applyBorder="1" applyAlignment="1" applyProtection="1">
      <alignment vertical="top"/>
    </xf>
    <xf numFmtId="0" fontId="5" fillId="0" borderId="10" xfId="38" quotePrefix="1" applyFont="1" applyFill="1" applyBorder="1" applyAlignment="1" applyProtection="1">
      <alignment horizontal="left" vertical="center"/>
    </xf>
    <xf numFmtId="0" fontId="5" fillId="0" borderId="11" xfId="38" applyFont="1" applyFill="1" applyBorder="1" applyAlignment="1" applyProtection="1">
      <alignment vertical="center"/>
    </xf>
    <xf numFmtId="0" fontId="6" fillId="0" borderId="10" xfId="0" applyFont="1" applyBorder="1" applyAlignment="1" applyProtection="1">
      <alignment horizontal="left" vertical="center"/>
    </xf>
    <xf numFmtId="43" fontId="6" fillId="0" borderId="11" xfId="0" applyNumberFormat="1" applyFont="1" applyBorder="1" applyAlignment="1" applyProtection="1">
      <alignment horizontal="right" vertical="center"/>
    </xf>
    <xf numFmtId="43" fontId="6" fillId="0" borderId="17" xfId="0" applyNumberFormat="1" applyFont="1" applyBorder="1" applyAlignment="1" applyProtection="1">
      <alignment horizontal="right"/>
    </xf>
    <xf numFmtId="43" fontId="6" fillId="0" borderId="11" xfId="0" applyNumberFormat="1" applyFont="1" applyBorder="1" applyAlignment="1" applyProtection="1">
      <alignment horizontal="right"/>
    </xf>
    <xf numFmtId="0" fontId="6" fillId="0" borderId="18" xfId="0" applyFont="1" applyBorder="1" applyAlignment="1" applyProtection="1">
      <alignment horizontal="left" vertical="top"/>
    </xf>
    <xf numFmtId="43" fontId="5" fillId="0" borderId="19" xfId="0" applyNumberFormat="1" applyFont="1" applyBorder="1" applyAlignment="1" applyProtection="1">
      <alignment vertical="top"/>
    </xf>
    <xf numFmtId="0" fontId="5" fillId="0" borderId="18" xfId="0" applyFont="1" applyBorder="1" applyAlignment="1" applyProtection="1">
      <alignment horizontal="left" vertical="top"/>
    </xf>
    <xf numFmtId="43" fontId="5" fillId="0" borderId="0" xfId="43" applyFont="1" applyBorder="1" applyAlignment="1" applyProtection="1">
      <alignment horizontal="center" vertical="top"/>
    </xf>
    <xf numFmtId="1" fontId="5" fillId="0" borderId="0" xfId="43" applyNumberFormat="1" applyFont="1" applyBorder="1" applyAlignment="1" applyProtection="1">
      <alignment horizontal="center" vertical="top"/>
    </xf>
    <xf numFmtId="43" fontId="6" fillId="0" borderId="19" xfId="0" applyNumberFormat="1" applyFont="1" applyBorder="1" applyAlignment="1" applyProtection="1">
      <alignment vertical="top"/>
    </xf>
    <xf numFmtId="2" fontId="5" fillId="0" borderId="0" xfId="43" applyNumberFormat="1" applyFont="1" applyBorder="1" applyAlignment="1" applyProtection="1">
      <alignment horizontal="center" vertical="top"/>
    </xf>
    <xf numFmtId="49" fontId="5" fillId="0" borderId="18" xfId="0" applyNumberFormat="1" applyFont="1" applyFill="1" applyBorder="1" applyAlignment="1" applyProtection="1">
      <alignment horizontal="left" vertical="top" indent="1"/>
    </xf>
    <xf numFmtId="43" fontId="6" fillId="0" borderId="19" xfId="0" applyNumberFormat="1" applyFont="1" applyBorder="1" applyAlignment="1" applyProtection="1">
      <alignment horizontal="right"/>
    </xf>
    <xf numFmtId="0" fontId="5" fillId="0" borderId="14" xfId="38" applyFont="1" applyFill="1" applyBorder="1" applyAlignment="1" applyProtection="1">
      <alignment horizontal="center" vertical="center"/>
    </xf>
    <xf numFmtId="0" fontId="32" fillId="0" borderId="13" xfId="38" applyFont="1" applyFill="1" applyBorder="1" applyAlignment="1" applyProtection="1">
      <alignment horizontal="left" vertical="center" wrapText="1"/>
    </xf>
    <xf numFmtId="0" fontId="32" fillId="0" borderId="14" xfId="38" applyFont="1" applyFill="1" applyBorder="1" applyAlignment="1" applyProtection="1">
      <alignment horizontal="left" vertical="center" wrapText="1"/>
    </xf>
    <xf numFmtId="0" fontId="32" fillId="0" borderId="17" xfId="38" applyFont="1" applyFill="1" applyBorder="1" applyAlignment="1" applyProtection="1">
      <alignment horizontal="left" vertical="center" wrapText="1"/>
    </xf>
    <xf numFmtId="0" fontId="6" fillId="0" borderId="10" xfId="0" applyFont="1" applyBorder="1" applyAlignment="1" applyProtection="1">
      <alignment horizontal="left" vertical="center"/>
    </xf>
    <xf numFmtId="0" fontId="6" fillId="0" borderId="13" xfId="0" applyFont="1" applyBorder="1" applyAlignment="1" applyProtection="1">
      <alignment horizontal="left" vertical="center"/>
    </xf>
    <xf numFmtId="0" fontId="6" fillId="0" borderId="12" xfId="0" applyFont="1" applyBorder="1" applyAlignment="1" applyProtection="1">
      <alignment horizontal="left" vertical="center"/>
    </xf>
    <xf numFmtId="0" fontId="6" fillId="0" borderId="14" xfId="0" applyFont="1" applyBorder="1" applyAlignment="1" applyProtection="1">
      <alignment horizontal="left" vertical="center"/>
    </xf>
    <xf numFmtId="0" fontId="6" fillId="0" borderId="12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/>
    </xf>
    <xf numFmtId="4" fontId="7" fillId="24" borderId="20" xfId="0" applyNumberFormat="1" applyFont="1" applyFill="1" applyBorder="1" applyAlignment="1" applyProtection="1">
      <alignment horizontal="right" vertical="center"/>
    </xf>
    <xf numFmtId="4" fontId="7" fillId="24" borderId="21" xfId="0" applyNumberFormat="1" applyFont="1" applyFill="1" applyBorder="1" applyAlignment="1" applyProtection="1">
      <alignment horizontal="right" vertical="center"/>
    </xf>
    <xf numFmtId="164" fontId="7" fillId="24" borderId="21" xfId="0" applyNumberFormat="1" applyFont="1" applyFill="1" applyBorder="1" applyAlignment="1" applyProtection="1">
      <alignment horizontal="center" vertical="center"/>
    </xf>
    <xf numFmtId="164" fontId="7" fillId="24" borderId="22" xfId="0" applyNumberFormat="1" applyFont="1" applyFill="1" applyBorder="1" applyAlignment="1" applyProtection="1">
      <alignment horizontal="center" vertical="center"/>
    </xf>
    <xf numFmtId="0" fontId="8" fillId="0" borderId="23" xfId="38" applyFont="1" applyFill="1" applyBorder="1" applyAlignment="1" applyProtection="1">
      <alignment horizontal="center" vertical="center"/>
    </xf>
    <xf numFmtId="0" fontId="0" fillId="0" borderId="15" xfId="0" applyFill="1" applyBorder="1" applyAlignment="1" applyProtection="1">
      <alignment horizontal="center" vertical="center"/>
    </xf>
    <xf numFmtId="0" fontId="0" fillId="0" borderId="16" xfId="0" applyFill="1" applyBorder="1" applyAlignment="1" applyProtection="1">
      <alignment horizontal="center" vertical="center"/>
    </xf>
    <xf numFmtId="0" fontId="8" fillId="0" borderId="20" xfId="38" applyFont="1" applyFill="1" applyBorder="1" applyAlignment="1" applyProtection="1">
      <alignment horizontal="center" vertical="center"/>
    </xf>
    <xf numFmtId="0" fontId="8" fillId="0" borderId="21" xfId="38" applyFont="1" applyFill="1" applyBorder="1" applyAlignment="1" applyProtection="1">
      <alignment horizontal="center" vertical="center"/>
    </xf>
    <xf numFmtId="0" fontId="8" fillId="0" borderId="22" xfId="38" applyFont="1" applyFill="1" applyBorder="1" applyAlignment="1" applyProtection="1">
      <alignment horizontal="center" vertical="center"/>
    </xf>
    <xf numFmtId="0" fontId="10" fillId="0" borderId="10" xfId="38" applyFont="1" applyFill="1" applyBorder="1" applyAlignment="1" applyProtection="1">
      <alignment horizontal="left" vertical="center" indent="1"/>
    </xf>
    <xf numFmtId="0" fontId="10" fillId="0" borderId="11" xfId="38" applyFont="1" applyFill="1" applyBorder="1" applyAlignment="1" applyProtection="1">
      <alignment horizontal="left" vertical="center" indent="1"/>
    </xf>
    <xf numFmtId="0" fontId="8" fillId="0" borderId="23" xfId="38" applyFont="1" applyFill="1" applyBorder="1" applyAlignment="1" applyProtection="1">
      <alignment horizontal="center" vertical="center" wrapText="1"/>
    </xf>
    <xf numFmtId="0" fontId="8" fillId="0" borderId="16" xfId="38" applyFont="1" applyFill="1" applyBorder="1" applyAlignment="1" applyProtection="1">
      <alignment horizontal="center" vertical="center" wrapText="1"/>
    </xf>
    <xf numFmtId="0" fontId="6" fillId="0" borderId="13" xfId="38" applyFont="1" applyFill="1" applyBorder="1" applyAlignment="1" applyProtection="1">
      <alignment horizontal="center" vertical="center"/>
    </xf>
    <xf numFmtId="0" fontId="6" fillId="0" borderId="17" xfId="38" applyFont="1" applyFill="1" applyBorder="1" applyAlignment="1" applyProtection="1">
      <alignment horizontal="center" vertical="center"/>
    </xf>
    <xf numFmtId="0" fontId="12" fillId="0" borderId="13" xfId="38" applyFont="1" applyFill="1" applyBorder="1" applyAlignment="1" applyProtection="1">
      <alignment horizontal="center" vertical="center"/>
    </xf>
    <xf numFmtId="0" fontId="12" fillId="0" borderId="17" xfId="38" applyFont="1" applyFill="1" applyBorder="1" applyAlignment="1" applyProtection="1">
      <alignment horizontal="center" vertical="center"/>
    </xf>
  </cellXfs>
  <cellStyles count="53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Comma0" xfId="23"/>
    <cellStyle name="Currency0" xfId="24"/>
    <cellStyle name="Date" xfId="25"/>
    <cellStyle name="Ênfase1" xfId="26" builtinId="29" customBuiltin="1"/>
    <cellStyle name="Ênfase2" xfId="27" builtinId="33" customBuiltin="1"/>
    <cellStyle name="Ênfase3" xfId="28" builtinId="37" customBuiltin="1"/>
    <cellStyle name="Ênfase4" xfId="29" builtinId="41" customBuiltin="1"/>
    <cellStyle name="Ênfase5" xfId="30" builtinId="45" customBuiltin="1"/>
    <cellStyle name="Ênfase6" xfId="31" builtinId="49" customBuiltin="1"/>
    <cellStyle name="Entrada" xfId="32" builtinId="20" customBuiltin="1"/>
    <cellStyle name="Fixed" xfId="33"/>
    <cellStyle name="Heading 1" xfId="34"/>
    <cellStyle name="Heading 2" xfId="35"/>
    <cellStyle name="Incorreto" xfId="36" builtinId="27" customBuiltin="1"/>
    <cellStyle name="Neutra" xfId="37" builtinId="28" customBuiltin="1"/>
    <cellStyle name="Normal" xfId="0" builtinId="0"/>
    <cellStyle name="Normal_BR232PE ED 002-DEMO LOTE I" xfId="38"/>
    <cellStyle name="Nota" xfId="39" builtinId="10" customBuiltin="1"/>
    <cellStyle name="Porcentagem 2" xfId="40"/>
    <cellStyle name="Saída" xfId="41" builtinId="21" customBuiltin="1"/>
    <cellStyle name="Separador de milhares" xfId="42" builtinId="3"/>
    <cellStyle name="Separador de milhares 2" xfId="43"/>
    <cellStyle name="Texto de Aviso" xfId="44" builtinId="11" customBuiltin="1"/>
    <cellStyle name="Texto Explicativo" xfId="45" builtinId="53" customBuiltin="1"/>
    <cellStyle name="Título" xfId="46" builtinId="15" customBuiltin="1"/>
    <cellStyle name="Título 1" xfId="47" builtinId="16" customBuiltin="1"/>
    <cellStyle name="Título 1 1" xfId="48"/>
    <cellStyle name="Título 2" xfId="49" builtinId="17" customBuiltin="1"/>
    <cellStyle name="Título 3" xfId="50" builtinId="18" customBuiltin="1"/>
    <cellStyle name="Título 4" xfId="51" builtinId="19" customBuiltin="1"/>
    <cellStyle name="Total" xfId="52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3019425</xdr:colOff>
      <xdr:row>0</xdr:row>
      <xdr:rowOff>0</xdr:rowOff>
    </xdr:from>
    <xdr:to>
      <xdr:col>3</xdr:col>
      <xdr:colOff>171450</xdr:colOff>
      <xdr:row>0</xdr:row>
      <xdr:rowOff>857250</xdr:rowOff>
    </xdr:to>
    <xdr:pic>
      <xdr:nvPicPr>
        <xdr:cNvPr id="21536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86150" y="0"/>
          <a:ext cx="1295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171450</xdr:colOff>
      <xdr:row>0</xdr:row>
      <xdr:rowOff>95250</xdr:rowOff>
    </xdr:from>
    <xdr:to>
      <xdr:col>6</xdr:col>
      <xdr:colOff>504825</xdr:colOff>
      <xdr:row>0</xdr:row>
      <xdr:rowOff>914400</xdr:rowOff>
    </xdr:to>
    <xdr:pic>
      <xdr:nvPicPr>
        <xdr:cNvPr id="21537" name="Picture 31" descr="logo_prodetur_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0" y="95250"/>
          <a:ext cx="1162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posta\PROPOSTA\BA\BR-135_2000.109\PRE&#199;OS\235ppl2.xl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posta%20de%20Pre&#231;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135L2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rede%20jbr\PROPOSTA\235L3_9_367\Preco\235_L1_pp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m.ESociais"/>
      <sheetName val="CRONOGRAMA (2)"/>
      <sheetName val="util.equip (2)"/>
      <sheetName val="Sal.Equip"/>
      <sheetName val="RESUMO"/>
      <sheetName val="DespGerais"/>
      <sheetName val="Viagensdiarias"/>
      <sheetName val="SGRAFICOS"/>
    </sheetNames>
    <sheetDataSet>
      <sheetData sheetId="0"/>
      <sheetData sheetId="1"/>
      <sheetData sheetId="2"/>
      <sheetData sheetId="3">
        <row r="12">
          <cell r="C12">
            <v>3500</v>
          </cell>
        </row>
        <row r="16">
          <cell r="C16">
            <v>2250</v>
          </cell>
        </row>
        <row r="25">
          <cell r="C25">
            <v>750</v>
          </cell>
        </row>
        <row r="27">
          <cell r="C27">
            <v>500</v>
          </cell>
        </row>
        <row r="36">
          <cell r="C36">
            <v>700</v>
          </cell>
        </row>
        <row r="38">
          <cell r="C38">
            <v>400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QD-09-UtiEquip"/>
      <sheetName val="Dem.ESociais"/>
      <sheetName val="QD-11-SalEquip"/>
      <sheetName val="QD-10-resumo"/>
      <sheetName val="NULO"/>
      <sheetName val="custo total por servico"/>
      <sheetName val="QD-13-Desp.Gerais"/>
      <sheetName val="quadro 4h"/>
      <sheetName val="QD-08-CRONOGRAMA"/>
      <sheetName val="QD-12-Serv.Graficos"/>
      <sheetName val="QD-14-Viagensdiarias"/>
      <sheetName val="QD-16-topografia"/>
      <sheetName val="qd-17-geotecnico"/>
      <sheetName val="QD-17-geotecnico(2)"/>
      <sheetName val="QD-18-OAE"/>
      <sheetName val="CUSTOTOTSERV"/>
      <sheetName val="QD-15-GERALQTDE"/>
      <sheetName val="Plan1"/>
      <sheetName val="QD-14-Viagensdiarias (2)"/>
      <sheetName val="QD-12-Serv.Graficos (2)"/>
      <sheetName val="QD-13-Desp.Gerais (2)"/>
      <sheetName val="QD-16-topografia (2)"/>
      <sheetName val="QD-17-geotecnico(3)"/>
      <sheetName val="qd-17-geotecnico (2)"/>
      <sheetName val="QD-18-OAE (2)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Viagensdiarias"/>
      <sheetName val="SGRAFICOS"/>
      <sheetName val="Sal.Equip"/>
      <sheetName val="util.equip"/>
      <sheetName val="util.equip (2)"/>
      <sheetName val="DespGerais"/>
      <sheetName val="custo total por servico"/>
      <sheetName val="OAE"/>
      <sheetName val="topografia"/>
      <sheetName val="geptecnico"/>
      <sheetName val="CUSTOTOTSERV"/>
      <sheetName val="QDGERALQTDE"/>
    </sheetNames>
    <sheetDataSet>
      <sheetData sheetId="0"/>
      <sheetData sheetId="1"/>
      <sheetData sheetId="2"/>
      <sheetData sheetId="3">
        <row r="12">
          <cell r="C12">
            <v>2800</v>
          </cell>
        </row>
        <row r="16">
          <cell r="C16">
            <v>2000</v>
          </cell>
        </row>
        <row r="23">
          <cell r="C23">
            <v>850</v>
          </cell>
        </row>
        <row r="25">
          <cell r="C25">
            <v>700</v>
          </cell>
        </row>
        <row r="27">
          <cell r="C27">
            <v>380</v>
          </cell>
        </row>
        <row r="29">
          <cell r="C29">
            <v>350</v>
          </cell>
        </row>
        <row r="31">
          <cell r="C31">
            <v>150</v>
          </cell>
        </row>
        <row r="36">
          <cell r="C36">
            <v>650</v>
          </cell>
        </row>
        <row r="38">
          <cell r="C38">
            <v>450</v>
          </cell>
        </row>
        <row r="40">
          <cell r="C40">
            <v>250</v>
          </cell>
        </row>
        <row r="44">
          <cell r="C44">
            <v>156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m.ESociais"/>
      <sheetName val="util.equip (2)"/>
      <sheetName val="CRONOGRAMA (2)"/>
      <sheetName val="Sal.Equip"/>
      <sheetName val="RESUMO"/>
      <sheetName val="DespGerais"/>
      <sheetName val="Viagensdiarias"/>
      <sheetName val="SGRA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87"/>
  <sheetViews>
    <sheetView tabSelected="1" view="pageBreakPreview" zoomScaleNormal="100" workbookViewId="0">
      <selection activeCell="L44" sqref="L44"/>
    </sheetView>
  </sheetViews>
  <sheetFormatPr defaultRowHeight="12.75"/>
  <cols>
    <col min="1" max="1" width="7" style="6" customWidth="1"/>
    <col min="2" max="2" width="46.42578125" style="6" customWidth="1"/>
    <col min="3" max="3" width="15.7109375" style="6" customWidth="1"/>
    <col min="4" max="5" width="10.7109375" style="6" customWidth="1"/>
    <col min="6" max="6" width="12.42578125" style="6" customWidth="1"/>
    <col min="7" max="7" width="14.5703125" style="6" customWidth="1"/>
  </cols>
  <sheetData>
    <row r="1" spans="1:7" ht="75" customHeight="1">
      <c r="A1" s="51"/>
      <c r="B1" s="51"/>
      <c r="C1" s="51"/>
      <c r="D1" s="51"/>
      <c r="E1" s="51"/>
      <c r="F1" s="51"/>
      <c r="G1" s="51"/>
    </row>
    <row r="2" spans="1:7" ht="21" customHeight="1">
      <c r="A2" s="66"/>
      <c r="B2" s="69" t="s">
        <v>11</v>
      </c>
      <c r="C2" s="70"/>
      <c r="D2" s="70"/>
      <c r="E2" s="70"/>
      <c r="F2" s="70"/>
      <c r="G2" s="71"/>
    </row>
    <row r="3" spans="1:7" ht="12.75" customHeight="1">
      <c r="A3" s="67"/>
      <c r="B3" s="1" t="s">
        <v>2</v>
      </c>
      <c r="C3" s="2"/>
      <c r="D3" s="72" t="s">
        <v>3</v>
      </c>
      <c r="E3" s="73"/>
      <c r="F3" s="3" t="s">
        <v>4</v>
      </c>
      <c r="G3" s="74" t="s">
        <v>86</v>
      </c>
    </row>
    <row r="4" spans="1:7" ht="15.75" customHeight="1">
      <c r="A4" s="68"/>
      <c r="B4" s="76"/>
      <c r="C4" s="77"/>
      <c r="D4" s="78"/>
      <c r="E4" s="79"/>
      <c r="F4" s="8"/>
      <c r="G4" s="75"/>
    </row>
    <row r="5" spans="1:7" ht="61.5" customHeight="1">
      <c r="A5" s="52" t="s">
        <v>97</v>
      </c>
      <c r="B5" s="53"/>
      <c r="C5" s="53"/>
      <c r="D5" s="53"/>
      <c r="E5" s="53"/>
      <c r="F5" s="53"/>
      <c r="G5" s="54"/>
    </row>
    <row r="6" spans="1:7" ht="9.75" customHeight="1">
      <c r="A6" s="36"/>
      <c r="B6" s="4"/>
      <c r="C6" s="4"/>
      <c r="D6" s="4"/>
      <c r="E6" s="4"/>
      <c r="F6" s="4"/>
      <c r="G6" s="37"/>
    </row>
    <row r="7" spans="1:7">
      <c r="A7" s="55" t="s">
        <v>5</v>
      </c>
      <c r="B7" s="57" t="s">
        <v>17</v>
      </c>
      <c r="C7" s="59" t="s">
        <v>7</v>
      </c>
      <c r="D7" s="61" t="s">
        <v>1</v>
      </c>
      <c r="E7" s="61"/>
      <c r="F7" s="11" t="s">
        <v>18</v>
      </c>
      <c r="G7" s="39" t="s">
        <v>18</v>
      </c>
    </row>
    <row r="8" spans="1:7">
      <c r="A8" s="56"/>
      <c r="B8" s="58"/>
      <c r="C8" s="60"/>
      <c r="D8" s="12" t="s">
        <v>19</v>
      </c>
      <c r="E8" s="12" t="s">
        <v>20</v>
      </c>
      <c r="F8" s="13" t="s">
        <v>8</v>
      </c>
      <c r="G8" s="40" t="s">
        <v>21</v>
      </c>
    </row>
    <row r="9" spans="1:7" ht="9" customHeight="1">
      <c r="A9" s="38"/>
      <c r="B9" s="9"/>
      <c r="C9" s="10"/>
      <c r="D9" s="14"/>
      <c r="E9" s="14"/>
      <c r="F9" s="11"/>
      <c r="G9" s="41"/>
    </row>
    <row r="10" spans="1:7" ht="12.75" customHeight="1">
      <c r="A10" s="42" t="s">
        <v>12</v>
      </c>
      <c r="B10" s="16" t="s">
        <v>22</v>
      </c>
      <c r="C10" s="17"/>
      <c r="D10" s="18"/>
      <c r="E10" s="18"/>
      <c r="F10" s="19"/>
      <c r="G10" s="43"/>
    </row>
    <row r="11" spans="1:7" ht="12.75" customHeight="1">
      <c r="A11" s="42" t="s">
        <v>23</v>
      </c>
      <c r="B11" s="16" t="s">
        <v>24</v>
      </c>
      <c r="C11" s="17"/>
      <c r="D11" s="18"/>
      <c r="E11" s="18"/>
      <c r="F11" s="19"/>
      <c r="G11" s="43"/>
    </row>
    <row r="12" spans="1:7" ht="12.75" customHeight="1">
      <c r="A12" s="44" t="s">
        <v>25</v>
      </c>
      <c r="B12" s="22" t="s">
        <v>92</v>
      </c>
      <c r="C12" s="17" t="s">
        <v>27</v>
      </c>
      <c r="D12" s="45">
        <v>0.25</v>
      </c>
      <c r="E12" s="23">
        <v>12</v>
      </c>
      <c r="F12" s="19"/>
      <c r="G12" s="43">
        <f>TRUNC(D12*E12*F12,2)</f>
        <v>0</v>
      </c>
    </row>
    <row r="13" spans="1:7" ht="12.75" customHeight="1">
      <c r="A13" s="44" t="s">
        <v>90</v>
      </c>
      <c r="B13" s="22" t="s">
        <v>93</v>
      </c>
      <c r="C13" s="17" t="s">
        <v>27</v>
      </c>
      <c r="D13" s="45">
        <v>0.5</v>
      </c>
      <c r="E13" s="23">
        <v>12</v>
      </c>
      <c r="F13" s="19"/>
      <c r="G13" s="43">
        <f>TRUNC(D13*E13*F13,2)</f>
        <v>0</v>
      </c>
    </row>
    <row r="14" spans="1:7" ht="12.75" customHeight="1">
      <c r="A14" s="44" t="s">
        <v>91</v>
      </c>
      <c r="B14" s="22" t="s">
        <v>26</v>
      </c>
      <c r="C14" s="17" t="s">
        <v>27</v>
      </c>
      <c r="D14" s="45">
        <v>1</v>
      </c>
      <c r="E14" s="23">
        <v>12</v>
      </c>
      <c r="F14" s="33"/>
      <c r="G14" s="43">
        <f>TRUNC(D14*E14*F14,2)</f>
        <v>0</v>
      </c>
    </row>
    <row r="15" spans="1:7" ht="9" customHeight="1">
      <c r="A15" s="44"/>
      <c r="B15" s="22"/>
      <c r="C15" s="17"/>
      <c r="D15" s="45"/>
      <c r="E15" s="45"/>
      <c r="F15" s="33"/>
      <c r="G15" s="43"/>
    </row>
    <row r="16" spans="1:7">
      <c r="A16" s="44"/>
      <c r="B16" s="24" t="s">
        <v>28</v>
      </c>
      <c r="C16" s="17"/>
      <c r="D16" s="46"/>
      <c r="E16" s="46"/>
      <c r="F16" s="33"/>
      <c r="G16" s="47">
        <f>SUM(G12:G15)</f>
        <v>0</v>
      </c>
    </row>
    <row r="17" spans="1:7">
      <c r="A17" s="44"/>
      <c r="B17" s="22"/>
      <c r="C17" s="17"/>
      <c r="D17" s="46"/>
      <c r="E17" s="46"/>
      <c r="F17" s="33"/>
      <c r="G17" s="43"/>
    </row>
    <row r="18" spans="1:7" ht="12.75" customHeight="1">
      <c r="A18" s="42" t="s">
        <v>29</v>
      </c>
      <c r="B18" s="16" t="s">
        <v>30</v>
      </c>
      <c r="C18" s="17"/>
      <c r="D18" s="46"/>
      <c r="E18" s="46"/>
      <c r="F18" s="33"/>
      <c r="G18" s="43"/>
    </row>
    <row r="19" spans="1:7">
      <c r="A19" s="44" t="s">
        <v>31</v>
      </c>
      <c r="B19" s="22" t="s">
        <v>15</v>
      </c>
      <c r="C19" s="17" t="s">
        <v>27</v>
      </c>
      <c r="D19" s="45">
        <v>1</v>
      </c>
      <c r="E19" s="23">
        <v>12</v>
      </c>
      <c r="F19" s="33"/>
      <c r="G19" s="43">
        <f>TRUNC(D19*E19*F19,2)</f>
        <v>0</v>
      </c>
    </row>
    <row r="20" spans="1:7">
      <c r="A20" s="44" t="s">
        <v>32</v>
      </c>
      <c r="B20" s="22" t="s">
        <v>95</v>
      </c>
      <c r="C20" s="17" t="s">
        <v>27</v>
      </c>
      <c r="D20" s="45">
        <v>1</v>
      </c>
      <c r="E20" s="23">
        <v>12</v>
      </c>
      <c r="F20" s="33"/>
      <c r="G20" s="43">
        <f>TRUNC(D20*E20*F20,2)</f>
        <v>0</v>
      </c>
    </row>
    <row r="21" spans="1:7">
      <c r="A21" s="44" t="s">
        <v>33</v>
      </c>
      <c r="B21" s="25" t="s">
        <v>34</v>
      </c>
      <c r="C21" s="17" t="s">
        <v>27</v>
      </c>
      <c r="D21" s="45">
        <v>2</v>
      </c>
      <c r="E21" s="23">
        <v>12</v>
      </c>
      <c r="F21" s="33"/>
      <c r="G21" s="43">
        <f t="shared" ref="G21:G30" si="0">TRUNC(D21*E21*F21,2)</f>
        <v>0</v>
      </c>
    </row>
    <row r="22" spans="1:7">
      <c r="A22" s="44" t="s">
        <v>35</v>
      </c>
      <c r="B22" s="25" t="s">
        <v>36</v>
      </c>
      <c r="C22" s="17" t="s">
        <v>27</v>
      </c>
      <c r="D22" s="45">
        <v>2</v>
      </c>
      <c r="E22" s="23">
        <v>12</v>
      </c>
      <c r="F22" s="33"/>
      <c r="G22" s="43">
        <f>TRUNC(D22*E22*F22,2)</f>
        <v>0</v>
      </c>
    </row>
    <row r="23" spans="1:7">
      <c r="A23" s="44" t="s">
        <v>37</v>
      </c>
      <c r="B23" s="25" t="s">
        <v>16</v>
      </c>
      <c r="C23" s="17" t="s">
        <v>27</v>
      </c>
      <c r="D23" s="45">
        <v>1</v>
      </c>
      <c r="E23" s="23">
        <v>12</v>
      </c>
      <c r="F23" s="33"/>
      <c r="G23" s="43">
        <f t="shared" si="0"/>
        <v>0</v>
      </c>
    </row>
    <row r="24" spans="1:7">
      <c r="A24" s="44" t="s">
        <v>38</v>
      </c>
      <c r="B24" s="25" t="s">
        <v>39</v>
      </c>
      <c r="C24" s="17" t="s">
        <v>27</v>
      </c>
      <c r="D24" s="45">
        <v>2</v>
      </c>
      <c r="E24" s="23">
        <v>12</v>
      </c>
      <c r="F24" s="33"/>
      <c r="G24" s="43">
        <f>TRUNC(D24*E24*F24,2)</f>
        <v>0</v>
      </c>
    </row>
    <row r="25" spans="1:7">
      <c r="A25" s="44" t="s">
        <v>40</v>
      </c>
      <c r="B25" s="25" t="s">
        <v>41</v>
      </c>
      <c r="C25" s="17" t="s">
        <v>27</v>
      </c>
      <c r="D25" s="45">
        <v>1</v>
      </c>
      <c r="E25" s="23">
        <v>12</v>
      </c>
      <c r="F25" s="33"/>
      <c r="G25" s="43">
        <f t="shared" si="0"/>
        <v>0</v>
      </c>
    </row>
    <row r="26" spans="1:7">
      <c r="A26" s="44" t="s">
        <v>42</v>
      </c>
      <c r="B26" s="25" t="s">
        <v>43</v>
      </c>
      <c r="C26" s="17" t="s">
        <v>27</v>
      </c>
      <c r="D26" s="45">
        <v>2</v>
      </c>
      <c r="E26" s="23">
        <v>12</v>
      </c>
      <c r="F26" s="33"/>
      <c r="G26" s="43">
        <f t="shared" si="0"/>
        <v>0</v>
      </c>
    </row>
    <row r="27" spans="1:7">
      <c r="A27" s="44" t="s">
        <v>44</v>
      </c>
      <c r="B27" s="25" t="s">
        <v>45</v>
      </c>
      <c r="C27" s="17" t="s">
        <v>27</v>
      </c>
      <c r="D27" s="45">
        <v>1</v>
      </c>
      <c r="E27" s="23">
        <v>12</v>
      </c>
      <c r="F27" s="33"/>
      <c r="G27" s="43">
        <f t="shared" si="0"/>
        <v>0</v>
      </c>
    </row>
    <row r="28" spans="1:7">
      <c r="A28" s="44" t="s">
        <v>46</v>
      </c>
      <c r="B28" s="25" t="s">
        <v>13</v>
      </c>
      <c r="C28" s="17" t="s">
        <v>27</v>
      </c>
      <c r="D28" s="45">
        <v>1</v>
      </c>
      <c r="E28" s="23">
        <v>12</v>
      </c>
      <c r="F28" s="33"/>
      <c r="G28" s="43">
        <f t="shared" si="0"/>
        <v>0</v>
      </c>
    </row>
    <row r="29" spans="1:7">
      <c r="A29" s="44" t="s">
        <v>87</v>
      </c>
      <c r="B29" s="25" t="s">
        <v>14</v>
      </c>
      <c r="C29" s="17" t="s">
        <v>27</v>
      </c>
      <c r="D29" s="45">
        <v>2</v>
      </c>
      <c r="E29" s="23">
        <v>12</v>
      </c>
      <c r="F29" s="33"/>
      <c r="G29" s="43">
        <f t="shared" si="0"/>
        <v>0</v>
      </c>
    </row>
    <row r="30" spans="1:7">
      <c r="A30" s="44" t="s">
        <v>94</v>
      </c>
      <c r="B30" s="25" t="s">
        <v>47</v>
      </c>
      <c r="C30" s="17" t="s">
        <v>27</v>
      </c>
      <c r="D30" s="45">
        <v>2</v>
      </c>
      <c r="E30" s="23">
        <v>12</v>
      </c>
      <c r="F30" s="33"/>
      <c r="G30" s="43">
        <f t="shared" si="0"/>
        <v>0</v>
      </c>
    </row>
    <row r="31" spans="1:7">
      <c r="A31" s="44"/>
      <c r="B31" s="24" t="s">
        <v>28</v>
      </c>
      <c r="C31" s="17"/>
      <c r="D31" s="48"/>
      <c r="E31" s="48"/>
      <c r="F31" s="26"/>
      <c r="G31" s="47">
        <f>SUM(G19:G30)</f>
        <v>0</v>
      </c>
    </row>
    <row r="32" spans="1:7">
      <c r="A32" s="44"/>
      <c r="B32" s="24" t="s">
        <v>48</v>
      </c>
      <c r="C32" s="17"/>
      <c r="D32" s="48"/>
      <c r="E32" s="48"/>
      <c r="F32" s="26"/>
      <c r="G32" s="47">
        <f>G16+G31</f>
        <v>0</v>
      </c>
    </row>
    <row r="33" spans="1:7">
      <c r="A33" s="44"/>
      <c r="B33" s="24"/>
      <c r="C33" s="17"/>
      <c r="D33" s="48"/>
      <c r="E33" s="48"/>
      <c r="F33" s="26"/>
      <c r="G33" s="47"/>
    </row>
    <row r="34" spans="1:7">
      <c r="A34" s="42" t="s">
        <v>49</v>
      </c>
      <c r="B34" s="15" t="s">
        <v>50</v>
      </c>
      <c r="C34" s="17" t="s">
        <v>10</v>
      </c>
      <c r="D34" s="48"/>
      <c r="E34" s="48"/>
      <c r="F34" s="26"/>
      <c r="G34" s="47">
        <f>ROUND(F34/100*G32,2)</f>
        <v>0</v>
      </c>
    </row>
    <row r="35" spans="1:7">
      <c r="A35" s="42"/>
      <c r="B35" s="24" t="s">
        <v>51</v>
      </c>
      <c r="C35" s="17"/>
      <c r="D35" s="48"/>
      <c r="E35" s="48"/>
      <c r="F35" s="26"/>
      <c r="G35" s="47">
        <f>G34</f>
        <v>0</v>
      </c>
    </row>
    <row r="36" spans="1:7">
      <c r="A36" s="44"/>
      <c r="B36" s="24"/>
      <c r="C36" s="17"/>
      <c r="D36" s="48"/>
      <c r="E36" s="48"/>
      <c r="F36" s="26"/>
      <c r="G36" s="47"/>
    </row>
    <row r="37" spans="1:7">
      <c r="A37" s="42" t="s">
        <v>0</v>
      </c>
      <c r="B37" s="15" t="s">
        <v>96</v>
      </c>
      <c r="C37" s="17" t="s">
        <v>10</v>
      </c>
      <c r="D37" s="48"/>
      <c r="E37" s="48"/>
      <c r="F37" s="26"/>
      <c r="G37" s="47">
        <f>ROUND(F37/100*(G32+G35),2)</f>
        <v>0</v>
      </c>
    </row>
    <row r="38" spans="1:7">
      <c r="A38" s="44"/>
      <c r="B38" s="24" t="s">
        <v>52</v>
      </c>
      <c r="C38" s="17"/>
      <c r="D38" s="48"/>
      <c r="E38" s="48"/>
      <c r="F38" s="26"/>
      <c r="G38" s="47">
        <f>G37</f>
        <v>0</v>
      </c>
    </row>
    <row r="39" spans="1:7">
      <c r="A39" s="44"/>
      <c r="B39" s="24"/>
      <c r="C39" s="17"/>
      <c r="D39" s="48"/>
      <c r="E39" s="48"/>
      <c r="F39" s="26"/>
      <c r="G39" s="47"/>
    </row>
    <row r="40" spans="1:7">
      <c r="A40" s="42" t="s">
        <v>53</v>
      </c>
      <c r="B40" s="16" t="s">
        <v>54</v>
      </c>
      <c r="C40" s="17"/>
      <c r="D40" s="46"/>
      <c r="E40" s="46"/>
      <c r="F40" s="20"/>
      <c r="G40" s="43"/>
    </row>
    <row r="41" spans="1:7" ht="12.75" customHeight="1">
      <c r="A41" s="44" t="s">
        <v>55</v>
      </c>
      <c r="B41" s="22" t="s">
        <v>56</v>
      </c>
      <c r="C41" s="17" t="s">
        <v>9</v>
      </c>
      <c r="D41" s="45">
        <v>2</v>
      </c>
      <c r="E41" s="23">
        <v>12</v>
      </c>
      <c r="F41" s="20"/>
      <c r="G41" s="43">
        <f>TRUNC(D41*E41*F41,2)</f>
        <v>0</v>
      </c>
    </row>
    <row r="42" spans="1:7" ht="12.75" customHeight="1">
      <c r="A42" s="44" t="s">
        <v>57</v>
      </c>
      <c r="B42" s="22" t="s">
        <v>58</v>
      </c>
      <c r="C42" s="17" t="s">
        <v>9</v>
      </c>
      <c r="D42" s="45">
        <v>1</v>
      </c>
      <c r="E42" s="23">
        <v>12</v>
      </c>
      <c r="F42" s="20"/>
      <c r="G42" s="43">
        <f>TRUNC(D42*E42*F42,2)</f>
        <v>0</v>
      </c>
    </row>
    <row r="43" spans="1:7">
      <c r="A43" s="44"/>
      <c r="B43" s="24" t="s">
        <v>59</v>
      </c>
      <c r="C43" s="17"/>
      <c r="D43" s="48"/>
      <c r="E43" s="45"/>
      <c r="F43" s="20"/>
      <c r="G43" s="47">
        <f>SUM(G41:G42)</f>
        <v>0</v>
      </c>
    </row>
    <row r="44" spans="1:7">
      <c r="A44" s="44"/>
      <c r="B44" s="24"/>
      <c r="C44" s="17"/>
      <c r="D44" s="48"/>
      <c r="E44" s="45"/>
      <c r="F44" s="20"/>
      <c r="G44" s="47"/>
    </row>
    <row r="45" spans="1:7">
      <c r="A45" s="42" t="s">
        <v>60</v>
      </c>
      <c r="B45" s="16" t="s">
        <v>61</v>
      </c>
      <c r="C45" s="17"/>
      <c r="D45" s="48"/>
      <c r="E45" s="45"/>
      <c r="F45" s="20"/>
      <c r="G45" s="43"/>
    </row>
    <row r="46" spans="1:7">
      <c r="A46" s="44" t="s">
        <v>62</v>
      </c>
      <c r="B46" s="22" t="s">
        <v>63</v>
      </c>
      <c r="C46" s="17" t="s">
        <v>64</v>
      </c>
      <c r="D46" s="45">
        <v>1</v>
      </c>
      <c r="E46" s="23">
        <v>12</v>
      </c>
      <c r="F46" s="20"/>
      <c r="G46" s="43">
        <f>TRUNC(D46*E46*F46,2)</f>
        <v>0</v>
      </c>
    </row>
    <row r="47" spans="1:7" ht="12.75" customHeight="1">
      <c r="A47" s="44" t="s">
        <v>65</v>
      </c>
      <c r="B47" s="22" t="s">
        <v>66</v>
      </c>
      <c r="C47" s="17" t="s">
        <v>64</v>
      </c>
      <c r="D47" s="45">
        <v>2</v>
      </c>
      <c r="E47" s="23">
        <v>12</v>
      </c>
      <c r="F47" s="20"/>
      <c r="G47" s="43">
        <f>TRUNC(D47*E47*F47,2)</f>
        <v>0</v>
      </c>
    </row>
    <row r="48" spans="1:7">
      <c r="A48" s="44"/>
      <c r="B48" s="24" t="s">
        <v>67</v>
      </c>
      <c r="C48" s="17"/>
      <c r="D48" s="48"/>
      <c r="E48" s="45"/>
      <c r="F48" s="20"/>
      <c r="G48" s="47">
        <f>SUM(G46:G47)</f>
        <v>0</v>
      </c>
    </row>
    <row r="49" spans="1:7">
      <c r="A49" s="44"/>
      <c r="B49" s="24"/>
      <c r="C49" s="17"/>
      <c r="D49" s="48"/>
      <c r="E49" s="45"/>
      <c r="F49" s="20"/>
      <c r="G49" s="47"/>
    </row>
    <row r="50" spans="1:7" ht="12.75" customHeight="1">
      <c r="A50" s="42" t="s">
        <v>68</v>
      </c>
      <c r="B50" s="16" t="s">
        <v>69</v>
      </c>
      <c r="C50" s="27"/>
      <c r="D50" s="48"/>
      <c r="E50" s="45"/>
      <c r="F50" s="20"/>
      <c r="G50" s="43"/>
    </row>
    <row r="51" spans="1:7" ht="12.75" customHeight="1">
      <c r="A51" s="44" t="s">
        <v>70</v>
      </c>
      <c r="B51" s="22" t="s">
        <v>71</v>
      </c>
      <c r="C51" s="17" t="s">
        <v>64</v>
      </c>
      <c r="D51" s="45">
        <v>1</v>
      </c>
      <c r="E51" s="23">
        <v>12</v>
      </c>
      <c r="F51" s="20"/>
      <c r="G51" s="43">
        <f>TRUNC(D51*E51*F51,2)</f>
        <v>0</v>
      </c>
    </row>
    <row r="52" spans="1:7">
      <c r="A52" s="44" t="s">
        <v>72</v>
      </c>
      <c r="B52" s="22" t="s">
        <v>63</v>
      </c>
      <c r="C52" s="17" t="s">
        <v>64</v>
      </c>
      <c r="D52" s="45">
        <v>1</v>
      </c>
      <c r="E52" s="23">
        <v>12</v>
      </c>
      <c r="F52" s="20"/>
      <c r="G52" s="43">
        <f>TRUNC(D52*E52*F52,2)</f>
        <v>0</v>
      </c>
    </row>
    <row r="53" spans="1:7" ht="12.75" customHeight="1">
      <c r="A53" s="44" t="s">
        <v>73</v>
      </c>
      <c r="B53" s="22" t="s">
        <v>66</v>
      </c>
      <c r="C53" s="17" t="s">
        <v>64</v>
      </c>
      <c r="D53" s="45">
        <v>2</v>
      </c>
      <c r="E53" s="23">
        <v>12</v>
      </c>
      <c r="F53" s="20"/>
      <c r="G53" s="43">
        <f>TRUNC(D53*E53*F53,2)</f>
        <v>0</v>
      </c>
    </row>
    <row r="54" spans="1:7">
      <c r="A54" s="44"/>
      <c r="B54" s="24" t="s">
        <v>74</v>
      </c>
      <c r="C54" s="17"/>
      <c r="D54" s="48"/>
      <c r="E54" s="45"/>
      <c r="F54" s="20"/>
      <c r="G54" s="47">
        <f>SUM(G51:G53)</f>
        <v>0</v>
      </c>
    </row>
    <row r="55" spans="1:7">
      <c r="A55" s="44"/>
      <c r="B55" s="24"/>
      <c r="C55" s="17"/>
      <c r="D55" s="48"/>
      <c r="E55" s="45"/>
      <c r="F55" s="20"/>
      <c r="G55" s="47"/>
    </row>
    <row r="56" spans="1:7">
      <c r="A56" s="42" t="s">
        <v>75</v>
      </c>
      <c r="B56" s="15" t="s">
        <v>76</v>
      </c>
      <c r="C56" s="17"/>
      <c r="D56" s="45"/>
      <c r="E56" s="45"/>
      <c r="F56" s="20"/>
      <c r="G56" s="47"/>
    </row>
    <row r="57" spans="1:7">
      <c r="A57" s="44" t="s">
        <v>88</v>
      </c>
      <c r="B57" s="21" t="s">
        <v>77</v>
      </c>
      <c r="C57" s="17" t="s">
        <v>64</v>
      </c>
      <c r="D57" s="45">
        <v>1</v>
      </c>
      <c r="E57" s="23">
        <v>12</v>
      </c>
      <c r="F57" s="20"/>
      <c r="G57" s="43">
        <f>TRUNC(D57*E57*F57,2)</f>
        <v>0</v>
      </c>
    </row>
    <row r="58" spans="1:7">
      <c r="A58" s="44" t="s">
        <v>89</v>
      </c>
      <c r="B58" s="21" t="s">
        <v>78</v>
      </c>
      <c r="C58" s="17" t="s">
        <v>64</v>
      </c>
      <c r="D58" s="45">
        <v>1</v>
      </c>
      <c r="E58" s="45">
        <v>1</v>
      </c>
      <c r="F58" s="20"/>
      <c r="G58" s="43">
        <f>TRUNC(D58*E58*F58,2)</f>
        <v>0</v>
      </c>
    </row>
    <row r="59" spans="1:7">
      <c r="A59" s="42"/>
      <c r="B59" s="24" t="s">
        <v>79</v>
      </c>
      <c r="C59" s="17"/>
      <c r="D59" s="45"/>
      <c r="E59" s="45"/>
      <c r="F59" s="20"/>
      <c r="G59" s="47">
        <f>SUM(G56:G58)</f>
        <v>0</v>
      </c>
    </row>
    <row r="60" spans="1:7">
      <c r="A60" s="42"/>
      <c r="B60" s="24" t="s">
        <v>80</v>
      </c>
      <c r="C60" s="17"/>
      <c r="D60" s="45"/>
      <c r="E60" s="45"/>
      <c r="F60" s="20"/>
      <c r="G60" s="47">
        <f>G59+G54+G48+G43+G38+G35+G32</f>
        <v>0</v>
      </c>
    </row>
    <row r="61" spans="1:7">
      <c r="A61" s="42" t="s">
        <v>81</v>
      </c>
      <c r="B61" s="15" t="s">
        <v>82</v>
      </c>
      <c r="C61" s="17" t="s">
        <v>10</v>
      </c>
      <c r="D61" s="45"/>
      <c r="E61" s="45"/>
      <c r="F61" s="20"/>
      <c r="G61" s="47">
        <f>0.12*G60</f>
        <v>0</v>
      </c>
    </row>
    <row r="62" spans="1:7">
      <c r="A62" s="42"/>
      <c r="B62" s="24" t="s">
        <v>83</v>
      </c>
      <c r="C62" s="17"/>
      <c r="D62" s="45"/>
      <c r="E62" s="45"/>
      <c r="F62" s="20"/>
      <c r="G62" s="47">
        <f>G61+G60</f>
        <v>0</v>
      </c>
    </row>
    <row r="63" spans="1:7">
      <c r="A63" s="42"/>
      <c r="B63" s="15"/>
      <c r="C63" s="17"/>
      <c r="D63" s="45"/>
      <c r="E63" s="45"/>
      <c r="F63" s="20"/>
      <c r="G63" s="47"/>
    </row>
    <row r="64" spans="1:7">
      <c r="A64" s="42" t="s">
        <v>6</v>
      </c>
      <c r="B64" s="15" t="s">
        <v>84</v>
      </c>
      <c r="C64" s="17" t="s">
        <v>10</v>
      </c>
      <c r="D64" s="45"/>
      <c r="E64" s="45"/>
      <c r="F64" s="35"/>
      <c r="G64" s="47">
        <f>ROUND(F64/100*(G62),2)</f>
        <v>0</v>
      </c>
    </row>
    <row r="65" spans="1:7">
      <c r="A65" s="49"/>
      <c r="B65" s="28"/>
      <c r="C65" s="29"/>
      <c r="D65" s="30"/>
      <c r="E65" s="31"/>
      <c r="F65" s="32"/>
      <c r="G65" s="50"/>
    </row>
    <row r="66" spans="1:7" ht="25.5" customHeight="1">
      <c r="A66" s="62" t="s">
        <v>85</v>
      </c>
      <c r="B66" s="63"/>
      <c r="C66" s="63"/>
      <c r="D66" s="63"/>
      <c r="E66" s="63"/>
      <c r="F66" s="64">
        <f>G64+G62</f>
        <v>0</v>
      </c>
      <c r="G66" s="65"/>
    </row>
    <row r="69" spans="1:7">
      <c r="G69" s="34"/>
    </row>
    <row r="85" spans="1:7">
      <c r="A85" s="5"/>
    </row>
    <row r="87" spans="1:7">
      <c r="G87" s="7"/>
    </row>
  </sheetData>
  <mergeCells count="14">
    <mergeCell ref="A66:E66"/>
    <mergeCell ref="F66:G66"/>
    <mergeCell ref="A2:A4"/>
    <mergeCell ref="B2:G2"/>
    <mergeCell ref="D3:E3"/>
    <mergeCell ref="G3:G4"/>
    <mergeCell ref="B4:C4"/>
    <mergeCell ref="D4:E4"/>
    <mergeCell ref="A1:G1"/>
    <mergeCell ref="A5:G5"/>
    <mergeCell ref="A7:A8"/>
    <mergeCell ref="B7:B8"/>
    <mergeCell ref="C7:C8"/>
    <mergeCell ref="D7:E7"/>
  </mergeCells>
  <printOptions horizontalCentered="1"/>
  <pageMargins left="0.59055118110236227" right="0.59055118110236227" top="0.39370078740157483" bottom="0.39370078740157483" header="1.2598425196850394" footer="0.51181102362204722"/>
  <pageSetup paperSize="9" scale="72" orientation="portrait" horizontalDpi="4294967295" r:id="rId1"/>
  <headerFooter alignWithMargins="0">
    <oddFooter xml:space="preserve">&amp;C&amp;8PROGRAMAS DE DESENVOLVIMENTO DO TURISMO – PRODETUR / PE
Av. Professor Andrade Bezerra, s/nº – Salgadinho – Olinda  / PE - CEP: 53.110-110
Fone: (81) 3182.8317 PABX: (81) 3182.8300 –   Fax: (81) 3182.8312 
CNPJ (MF) nº 04.755.171/0001-81 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Orçamento Básico EM BRANCO</vt:lpstr>
      <vt:lpstr>'Orçamento Básico EM BRANCO'!Area_de_impressao</vt:lpstr>
      <vt:lpstr>'Orçamento Básico EM BRANCO'!Titulos_de_impressao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Seplane</dc:creator>
  <cp:lastModifiedBy>Prodetur</cp:lastModifiedBy>
  <cp:lastPrinted>2011-10-19T19:57:31Z</cp:lastPrinted>
  <dcterms:created xsi:type="dcterms:W3CDTF">2001-05-16T11:49:39Z</dcterms:created>
  <dcterms:modified xsi:type="dcterms:W3CDTF">2012-02-14T14:32:11Z</dcterms:modified>
</cp:coreProperties>
</file>